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5 DISCIPLINA FINANCIERA\"/>
    </mc:Choice>
  </mc:AlternateContent>
  <xr:revisionPtr revIDLastSave="0" documentId="13_ncr:1_{B3E42FF0-B5C0-41EB-A7F5-ACCC33227E96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C41" i="2"/>
  <c r="C38" i="2"/>
  <c r="C31" i="2"/>
  <c r="C25" i="2"/>
  <c r="C17" i="2"/>
  <c r="C9" i="2"/>
  <c r="C47" i="2" s="1"/>
  <c r="C62" i="2" s="1"/>
  <c r="B60" i="2"/>
  <c r="B41" i="2"/>
  <c r="B38" i="2"/>
  <c r="B31" i="2"/>
  <c r="B25" i="2"/>
  <c r="B17" i="2"/>
  <c r="B9" i="2"/>
  <c r="F75" i="2"/>
  <c r="F68" i="2"/>
  <c r="F63" i="2"/>
  <c r="F79" i="2" s="1"/>
  <c r="F57" i="2"/>
  <c r="F42" i="2"/>
  <c r="F38" i="2"/>
  <c r="F31" i="2"/>
  <c r="F27" i="2"/>
  <c r="F47" i="2" s="1"/>
  <c r="F59" i="2" s="1"/>
  <c r="F81" i="2" s="1"/>
  <c r="F23" i="2"/>
  <c r="F19" i="2"/>
  <c r="F9" i="2"/>
  <c r="E75" i="2"/>
  <c r="E68" i="2"/>
  <c r="E63" i="2"/>
  <c r="E57" i="2"/>
  <c r="E42" i="2"/>
  <c r="E38" i="2"/>
  <c r="E31" i="2"/>
  <c r="E27" i="2"/>
  <c r="E23" i="2"/>
  <c r="E19" i="2"/>
  <c r="E9" i="2"/>
  <c r="E79" i="2" l="1"/>
  <c r="E47" i="2"/>
  <c r="B47" i="2"/>
  <c r="B62" i="2" s="1"/>
  <c r="E59" i="2" l="1"/>
  <c r="E81" i="2" l="1"/>
  <c r="F6" i="2" l="1"/>
  <c r="E6" i="2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<sst xmlns="http://schemas.openxmlformats.org/spreadsheetml/2006/main" count="125" uniqueCount="125">
  <si>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</si>
  <si>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</si>
  <si>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</si>
  <si>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</si>
  <si>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</si>
  <si>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</si>
  <si>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</si>
  <si>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</si>
  <si>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</si>
  <si>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</si>
  <si>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</si>
  <si>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</si>
  <si>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</si>
  <si>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</si>
  <si>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</si>
  <si>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</si>
  <si>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</si>
  <si>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</si>
  <si>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</si>
  <si>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</si>
  <si>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</si>
  <si>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</si>
  <si>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</si>
  <si>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</si>
  <si>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</si>
  <si>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</si>
  <si>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</si>
  <si>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</si>
  <si>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</si>
  <si>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</si>
  <si>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</si>
  <si>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</si>
  <si>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</si>
  <si>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</si>
  <si>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</si>
  <si>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</si>
  <si>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</si>
  <si>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</si>
  <si>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</si>
  <si>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</si>
  <si>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</si>
  <si>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</si>
  <si>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</si>
  <si>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</si>
  <si>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</si>
  <si>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</si>
  <si>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</si>
  <si>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</si>
  <si>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</si>
  <si>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</si>
  <si>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</si>
  <si>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</si>
  <si>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</si>
  <si>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</si>
  <si>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</si>
  <si>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</si>
  <si>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</si>
  <si>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</si>
  <si>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</si>
  <si>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</si>
  <si>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</si>
  <si>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</si>
  <si>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</si>
  <si>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</si>
  <si>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</si>
  <si>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</si>
  <si>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</si>
  <si>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</si>
  <si>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</si>
  <si>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</si>
  <si>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</si>
  <si>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</si>
  <si>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</si>
  <si>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</si>
  <si>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</si>
  <si>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</si>
  <si>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</si>
  <si>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</si>
  <si>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</si>
  <si>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</si>
  <si>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</si>
  <si>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</si>
  <si>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</si>
  <si>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</si>
  <si>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</si>
  <si>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</si>
  <si>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</si>
  <si>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</si>
  <si>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</si>
  <si>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</si>
  <si>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</si>
  <si>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</si>
  <si>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</si>
  <si>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</si>
  <si>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</si>
  <si>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</si>
  <si>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</si>
  <si>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</si>
  <si>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</si>
  <si>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</si>
  <si>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</si>
  <si>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</si>
  <si>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</si>
  <si>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</si>
  <si>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</si>
  <si>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</si>
  <si>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</si>
  <si>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</si>
  <si>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</si>
  <si>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</si>
  <si>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</si>
  <si>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</si>
  <si>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</si>
  <si>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</si>
  <si>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</si>
  <si>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</si>
  <si>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</si>
  <si>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</si>
  <si>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</si>
  <si>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</si>
  <si>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</si>
  <si>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</si>
  <si>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</si>
  <si>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VIVIENDA DE LEÓN, GUANAJUATO (IMUVI)</t>
  </si>
  <si>
    <t>Al 31 de diciembre de 2025 y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</si>
</sst>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 indent="2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89472E89-97AA-4EA8-B655-75A81CD8B415}"/>
    <cellStyle name="Normal 2 2" xfId="1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="80" zoomScaleNormal="8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22" t="s">
        <v>0</v>
      </c>
      <c r="B1" s="23"/>
      <c r="C1" s="23"/>
      <c r="D1" s="23"/>
      <c r="E1" s="23"/>
      <c r="F1" s="24"/>
    </row>
    <row r="2" spans="1:6" ht="15" customHeight="1" x14ac:dyDescent="0.25">
      <c r="A2" s="25" t="s">
        <v>123</v>
      </c>
      <c r="B2" s="26"/>
      <c r="C2" s="26"/>
      <c r="D2" s="26"/>
      <c r="E2" s="26"/>
      <c r="F2" s="27"/>
    </row>
    <row r="3" spans="1:6" ht="15" customHeight="1" x14ac:dyDescent="0.25">
      <c r="A3" s="28" t="s">
        <v>1</v>
      </c>
      <c r="B3" s="29"/>
      <c r="C3" s="29"/>
      <c r="D3" s="29"/>
      <c r="E3" s="29"/>
      <c r="F3" s="30"/>
    </row>
    <row r="4" spans="1:6" ht="12.95" customHeight="1" x14ac:dyDescent="0.25">
      <c r="A4" s="28" t="s">
        <v>124</v>
      </c>
      <c r="B4" s="29"/>
      <c r="C4" s="29"/>
      <c r="D4" s="29"/>
      <c r="E4" s="29"/>
      <c r="F4" s="30"/>
    </row>
    <row r="5" spans="1:6" ht="12.95" customHeight="1" x14ac:dyDescent="0.25">
      <c r="A5" s="31" t="s">
        <v>2</v>
      </c>
      <c r="B5" s="32"/>
      <c r="C5" s="32"/>
      <c r="D5" s="32"/>
      <c r="E5" s="32"/>
      <c r="F5" s="33"/>
    </row>
    <row r="6" spans="1:6" ht="41.45" customHeight="1" x14ac:dyDescent="0.25">
      <c r="A6" s="5" t="s">
        <v>3</v>
      </c>
      <c r="B6" s="6">
        <v>2026</v>
      </c>
      <c r="C6" s="1" t="s">
        <v>4</v>
      </c>
      <c r="D6" s="7" t="s">
        <v>5</v>
      </c>
      <c r="E6" s="6">
        <f>B6</f>
        <v>2026</v>
      </c>
      <c r="F6" s="1" t="str">
        <f>C6</f>
        <v>31 de diciembre de 2025</v>
      </c>
    </row>
    <row r="7" spans="1:6" ht="12.95" customHeight="1" x14ac:dyDescent="0.25">
      <c r="A7" s="8" t="s">
        <v>6</v>
      </c>
      <c r="B7" s="9"/>
      <c r="C7" s="9"/>
      <c r="D7" s="8" t="s">
        <v>7</v>
      </c>
      <c r="E7" s="9"/>
      <c r="F7" s="9"/>
    </row>
    <row r="8" spans="1:6" x14ac:dyDescent="0.25">
      <c r="A8" s="2" t="s">
        <v>8</v>
      </c>
      <c r="B8" s="10"/>
      <c r="C8" s="10"/>
      <c r="D8" s="2" t="s">
        <v>9</v>
      </c>
      <c r="E8" s="10"/>
      <c r="F8" s="10"/>
    </row>
    <row r="9" spans="1:6" x14ac:dyDescent="0.25">
      <c r="A9" s="11" t="s">
        <v>10</v>
      </c>
      <c r="B9" s="12">
        <f>SUM(B10:B16)</f>
        <v>267290014</v>
      </c>
      <c r="C9" s="12">
        <f>SUM(C10:C16)</f>
        <v>259003231</v>
      </c>
      <c r="D9" s="11" t="s">
        <v>11</v>
      </c>
      <c r="E9" s="12">
        <f>SUM(E10:E18)</f>
        <v>8061992</v>
      </c>
      <c r="F9" s="12">
        <f>SUM(F10:F18)</f>
        <v>11832512</v>
      </c>
    </row>
    <row r="10" spans="1:6" x14ac:dyDescent="0.25">
      <c r="A10" s="13" t="s">
        <v>12</v>
      </c>
      <c r="B10" s="12">
        <v>20000</v>
      </c>
      <c r="C10" s="12">
        <v>2000</v>
      </c>
      <c r="D10" s="13" t="s">
        <v>13</v>
      </c>
      <c r="E10" s="12">
        <v>0</v>
      </c>
      <c r="F10" s="12">
        <v>0</v>
      </c>
    </row>
    <row r="11" spans="1:6" x14ac:dyDescent="0.25">
      <c r="A11" s="13" t="s">
        <v>14</v>
      </c>
      <c r="B11" s="12">
        <v>267176620</v>
      </c>
      <c r="C11" s="12">
        <v>258907837</v>
      </c>
      <c r="D11" s="13" t="s">
        <v>15</v>
      </c>
      <c r="E11" s="12">
        <v>5504289</v>
      </c>
      <c r="F11" s="12">
        <v>7355496</v>
      </c>
    </row>
    <row r="12" spans="1:6" x14ac:dyDescent="0.25">
      <c r="A12" s="13" t="s">
        <v>16</v>
      </c>
      <c r="B12" s="12">
        <v>0</v>
      </c>
      <c r="C12" s="12">
        <v>0</v>
      </c>
      <c r="D12" s="13" t="s">
        <v>17</v>
      </c>
      <c r="E12" s="12">
        <v>538846</v>
      </c>
      <c r="F12" s="12">
        <v>538846</v>
      </c>
    </row>
    <row r="13" spans="1:6" x14ac:dyDescent="0.25">
      <c r="A13" s="13" t="s">
        <v>18</v>
      </c>
      <c r="B13" s="12">
        <v>0</v>
      </c>
      <c r="C13" s="12">
        <v>0</v>
      </c>
      <c r="D13" s="13" t="s">
        <v>19</v>
      </c>
      <c r="E13" s="12">
        <v>0</v>
      </c>
      <c r="F13" s="12">
        <v>0</v>
      </c>
    </row>
    <row r="14" spans="1:6" x14ac:dyDescent="0.25">
      <c r="A14" s="13" t="s">
        <v>20</v>
      </c>
      <c r="B14" s="12">
        <v>0</v>
      </c>
      <c r="C14" s="12">
        <v>0</v>
      </c>
      <c r="D14" s="13" t="s">
        <v>21</v>
      </c>
      <c r="E14" s="12">
        <v>0</v>
      </c>
      <c r="F14" s="12">
        <v>1339797</v>
      </c>
    </row>
    <row r="15" spans="1:6" x14ac:dyDescent="0.25">
      <c r="A15" s="13" t="s">
        <v>22</v>
      </c>
      <c r="B15" s="12">
        <v>93394</v>
      </c>
      <c r="C15" s="12">
        <v>93394</v>
      </c>
      <c r="D15" s="13" t="s">
        <v>23</v>
      </c>
      <c r="E15" s="12">
        <v>0</v>
      </c>
      <c r="F15" s="12">
        <v>0</v>
      </c>
    </row>
    <row r="16" spans="1:6" x14ac:dyDescent="0.25">
      <c r="A16" s="13" t="s">
        <v>24</v>
      </c>
      <c r="B16" s="12">
        <v>0</v>
      </c>
      <c r="C16" s="12">
        <v>0</v>
      </c>
      <c r="D16" s="13" t="s">
        <v>25</v>
      </c>
      <c r="E16" s="12">
        <v>486093</v>
      </c>
      <c r="F16" s="12">
        <v>1059110</v>
      </c>
    </row>
    <row r="17" spans="1:6" x14ac:dyDescent="0.25">
      <c r="A17" s="11" t="s">
        <v>26</v>
      </c>
      <c r="B17" s="12">
        <f>SUM(B18:B24)</f>
        <v>40807376</v>
      </c>
      <c r="C17" s="12">
        <f>SUM(C18:C24)</f>
        <v>36175497</v>
      </c>
      <c r="D17" s="13" t="s">
        <v>27</v>
      </c>
      <c r="E17" s="12">
        <v>0</v>
      </c>
      <c r="F17" s="12">
        <v>0</v>
      </c>
    </row>
    <row r="18" spans="1:6" x14ac:dyDescent="0.25">
      <c r="A18" s="13" t="s">
        <v>28</v>
      </c>
      <c r="B18" s="12">
        <v>0</v>
      </c>
      <c r="C18" s="12">
        <v>0</v>
      </c>
      <c r="D18" s="13" t="s">
        <v>29</v>
      </c>
      <c r="E18" s="12">
        <v>1532764</v>
      </c>
      <c r="F18" s="12">
        <v>1539263</v>
      </c>
    </row>
    <row r="19" spans="1:6" x14ac:dyDescent="0.25">
      <c r="A19" s="13" t="s">
        <v>30</v>
      </c>
      <c r="B19" s="12">
        <v>32367771</v>
      </c>
      <c r="C19" s="12">
        <v>30649752</v>
      </c>
      <c r="D19" s="11" t="s">
        <v>31</v>
      </c>
      <c r="E19" s="12">
        <f>SUM(E20:E22)</f>
        <v>0</v>
      </c>
      <c r="F19" s="12">
        <f>SUM(F20:F22)</f>
        <v>0</v>
      </c>
    </row>
    <row r="20" spans="1:6" x14ac:dyDescent="0.25">
      <c r="A20" s="13" t="s">
        <v>32</v>
      </c>
      <c r="B20" s="12">
        <v>8439605</v>
      </c>
      <c r="C20" s="12">
        <v>5525745</v>
      </c>
      <c r="D20" s="13" t="s">
        <v>33</v>
      </c>
      <c r="E20" s="12">
        <v>0</v>
      </c>
      <c r="F20" s="12">
        <v>0</v>
      </c>
    </row>
    <row r="21" spans="1:6" x14ac:dyDescent="0.25">
      <c r="A21" s="13" t="s">
        <v>34</v>
      </c>
      <c r="B21" s="12">
        <v>0</v>
      </c>
      <c r="C21" s="12">
        <v>0</v>
      </c>
      <c r="D21" s="13" t="s">
        <v>35</v>
      </c>
      <c r="E21" s="12">
        <v>0</v>
      </c>
      <c r="F21" s="12">
        <v>0</v>
      </c>
    </row>
    <row r="22" spans="1:6" x14ac:dyDescent="0.25">
      <c r="A22" s="13" t="s">
        <v>36</v>
      </c>
      <c r="B22" s="12">
        <v>0</v>
      </c>
      <c r="C22" s="12">
        <v>0</v>
      </c>
      <c r="D22" s="13" t="s">
        <v>37</v>
      </c>
      <c r="E22" s="12">
        <v>0</v>
      </c>
      <c r="F22" s="12">
        <v>0</v>
      </c>
    </row>
    <row r="23" spans="1:6" x14ac:dyDescent="0.25">
      <c r="A23" s="13" t="s">
        <v>38</v>
      </c>
      <c r="B23" s="12">
        <v>0</v>
      </c>
      <c r="C23" s="12">
        <v>0</v>
      </c>
      <c r="D23" s="11" t="s">
        <v>39</v>
      </c>
      <c r="E23" s="12">
        <f>E24+E25</f>
        <v>0</v>
      </c>
      <c r="F23" s="12">
        <f>F24+F25</f>
        <v>0</v>
      </c>
    </row>
    <row r="24" spans="1:6" x14ac:dyDescent="0.25">
      <c r="A24" s="13" t="s">
        <v>40</v>
      </c>
      <c r="B24" s="12">
        <v>0</v>
      </c>
      <c r="C24" s="12">
        <v>0</v>
      </c>
      <c r="D24" s="13" t="s">
        <v>41</v>
      </c>
      <c r="E24" s="12">
        <v>0</v>
      </c>
      <c r="F24" s="12">
        <v>0</v>
      </c>
    </row>
    <row r="25" spans="1:6" x14ac:dyDescent="0.25">
      <c r="A25" s="11" t="s">
        <v>42</v>
      </c>
      <c r="B25" s="12">
        <f>SUM(B26:B30)</f>
        <v>6593476</v>
      </c>
      <c r="C25" s="12">
        <f>SUM(C26:C30)</f>
        <v>6101748</v>
      </c>
      <c r="D25" s="13" t="s">
        <v>43</v>
      </c>
      <c r="E25" s="12">
        <v>0</v>
      </c>
      <c r="F25" s="12">
        <v>0</v>
      </c>
    </row>
    <row r="26" spans="1:6" x14ac:dyDescent="0.25">
      <c r="A26" s="13" t="s">
        <v>44</v>
      </c>
      <c r="B26" s="12">
        <v>0</v>
      </c>
      <c r="C26" s="12">
        <v>0</v>
      </c>
      <c r="D26" s="11" t="s">
        <v>45</v>
      </c>
      <c r="E26" s="12">
        <v>0</v>
      </c>
      <c r="F26" s="12">
        <v>0</v>
      </c>
    </row>
    <row r="27" spans="1:6" x14ac:dyDescent="0.25">
      <c r="A27" s="13" t="s">
        <v>46</v>
      </c>
      <c r="B27" s="12">
        <v>0</v>
      </c>
      <c r="C27" s="12">
        <v>0</v>
      </c>
      <c r="D27" s="11" t="s">
        <v>47</v>
      </c>
      <c r="E27" s="12">
        <f>SUM(E28:E30)</f>
        <v>0</v>
      </c>
      <c r="F27" s="12">
        <f>SUM(F28:F30)</f>
        <v>0</v>
      </c>
    </row>
    <row r="28" spans="1:6" x14ac:dyDescent="0.25">
      <c r="A28" s="13" t="s">
        <v>48</v>
      </c>
      <c r="B28" s="12">
        <v>0</v>
      </c>
      <c r="C28" s="12">
        <v>0</v>
      </c>
      <c r="D28" s="13" t="s">
        <v>49</v>
      </c>
      <c r="E28" s="12">
        <v>0</v>
      </c>
      <c r="F28" s="12">
        <v>0</v>
      </c>
    </row>
    <row r="29" spans="1:6" x14ac:dyDescent="0.25">
      <c r="A29" s="13" t="s">
        <v>50</v>
      </c>
      <c r="B29" s="12">
        <v>6593476</v>
      </c>
      <c r="C29" s="12">
        <v>6101748</v>
      </c>
      <c r="D29" s="13" t="s">
        <v>51</v>
      </c>
      <c r="E29" s="12">
        <v>0</v>
      </c>
      <c r="F29" s="12">
        <v>0</v>
      </c>
    </row>
    <row r="30" spans="1:6" x14ac:dyDescent="0.25">
      <c r="A30" s="13" t="s">
        <v>52</v>
      </c>
      <c r="B30" s="12">
        <v>0</v>
      </c>
      <c r="C30" s="12">
        <v>0</v>
      </c>
      <c r="D30" s="13" t="s">
        <v>53</v>
      </c>
      <c r="E30" s="12">
        <v>0</v>
      </c>
      <c r="F30" s="12">
        <v>0</v>
      </c>
    </row>
    <row r="31" spans="1:6" x14ac:dyDescent="0.25">
      <c r="A31" s="11" t="s">
        <v>54</v>
      </c>
      <c r="B31" s="12">
        <f>SUM(B32:B36)</f>
        <v>240292290</v>
      </c>
      <c r="C31" s="12">
        <f>SUM(C32:C36)</f>
        <v>240292290</v>
      </c>
      <c r="D31" s="11" t="s">
        <v>55</v>
      </c>
      <c r="E31" s="12">
        <f>SUM(E32:E37)</f>
        <v>19347173</v>
      </c>
      <c r="F31" s="12">
        <f>SUM(F32:F37)</f>
        <v>18439333</v>
      </c>
    </row>
    <row r="32" spans="1:6" x14ac:dyDescent="0.25">
      <c r="A32" s="13" t="s">
        <v>56</v>
      </c>
      <c r="B32" s="12">
        <v>0</v>
      </c>
      <c r="C32" s="12">
        <v>0</v>
      </c>
      <c r="D32" s="13" t="s">
        <v>57</v>
      </c>
      <c r="E32" s="12">
        <v>0</v>
      </c>
      <c r="F32" s="12">
        <v>0</v>
      </c>
    </row>
    <row r="33" spans="1:6" ht="14.45" customHeight="1" x14ac:dyDescent="0.25">
      <c r="A33" s="13" t="s">
        <v>58</v>
      </c>
      <c r="B33" s="12">
        <v>33611278</v>
      </c>
      <c r="C33" s="12">
        <v>33611278</v>
      </c>
      <c r="D33" s="13" t="s">
        <v>59</v>
      </c>
      <c r="E33" s="12">
        <v>19347173</v>
      </c>
      <c r="F33" s="12">
        <v>18439333</v>
      </c>
    </row>
    <row r="34" spans="1:6" ht="14.45" customHeight="1" x14ac:dyDescent="0.25">
      <c r="A34" s="13" t="s">
        <v>60</v>
      </c>
      <c r="B34" s="12">
        <v>3377873</v>
      </c>
      <c r="C34" s="12">
        <v>3377873</v>
      </c>
      <c r="D34" s="13" t="s">
        <v>61</v>
      </c>
      <c r="E34" s="12">
        <v>0</v>
      </c>
      <c r="F34" s="12">
        <v>0</v>
      </c>
    </row>
    <row r="35" spans="1:6" ht="14.45" customHeight="1" x14ac:dyDescent="0.25">
      <c r="A35" s="13" t="s">
        <v>62</v>
      </c>
      <c r="B35" s="12">
        <v>203303139</v>
      </c>
      <c r="C35" s="12">
        <v>203303139</v>
      </c>
      <c r="D35" s="13" t="s">
        <v>63</v>
      </c>
      <c r="E35" s="12">
        <v>0</v>
      </c>
      <c r="F35" s="12">
        <v>0</v>
      </c>
    </row>
    <row r="36" spans="1:6" ht="14.45" customHeight="1" x14ac:dyDescent="0.25">
      <c r="A36" s="13" t="s">
        <v>64</v>
      </c>
      <c r="B36" s="12">
        <v>0</v>
      </c>
      <c r="C36" s="12">
        <v>0</v>
      </c>
      <c r="D36" s="13" t="s">
        <v>65</v>
      </c>
      <c r="E36" s="12">
        <v>0</v>
      </c>
      <c r="F36" s="12">
        <v>0</v>
      </c>
    </row>
    <row r="37" spans="1:6" ht="14.45" customHeight="1" x14ac:dyDescent="0.25">
      <c r="A37" s="11" t="s">
        <v>66</v>
      </c>
      <c r="B37" s="12">
        <v>0</v>
      </c>
      <c r="C37" s="12">
        <v>0</v>
      </c>
      <c r="D37" s="13" t="s">
        <v>67</v>
      </c>
      <c r="E37" s="12">
        <v>0</v>
      </c>
      <c r="F37" s="12">
        <v>0</v>
      </c>
    </row>
    <row r="38" spans="1:6" x14ac:dyDescent="0.25">
      <c r="A38" s="11" t="s">
        <v>68</v>
      </c>
      <c r="B38" s="12">
        <f>SUM(B39:B40)</f>
        <v>-1650089</v>
      </c>
      <c r="C38" s="12">
        <f>SUM(C39:C40)</f>
        <v>-1650089</v>
      </c>
      <c r="D38" s="11" t="s">
        <v>69</v>
      </c>
      <c r="E38" s="12">
        <f>SUM(E39:E41)</f>
        <v>0</v>
      </c>
      <c r="F38" s="12">
        <f>SUM(F39:F41)</f>
        <v>0</v>
      </c>
    </row>
    <row r="39" spans="1:6" x14ac:dyDescent="0.25">
      <c r="A39" s="13" t="s">
        <v>70</v>
      </c>
      <c r="B39" s="12">
        <v>-1650089</v>
      </c>
      <c r="C39" s="12">
        <v>-1650089</v>
      </c>
      <c r="D39" s="13" t="s">
        <v>71</v>
      </c>
      <c r="E39" s="12">
        <v>0</v>
      </c>
      <c r="F39" s="12">
        <v>0</v>
      </c>
    </row>
    <row r="40" spans="1:6" x14ac:dyDescent="0.25">
      <c r="A40" s="13" t="s">
        <v>72</v>
      </c>
      <c r="B40" s="12">
        <v>0</v>
      </c>
      <c r="C40" s="12">
        <v>0</v>
      </c>
      <c r="D40" s="13" t="s">
        <v>73</v>
      </c>
      <c r="E40" s="12">
        <v>0</v>
      </c>
      <c r="F40" s="12">
        <v>0</v>
      </c>
    </row>
    <row r="41" spans="1:6" x14ac:dyDescent="0.25">
      <c r="A41" s="11" t="s">
        <v>74</v>
      </c>
      <c r="B41" s="12">
        <f>SUM(B42:B45)</f>
        <v>0</v>
      </c>
      <c r="C41" s="12">
        <f>SUM(C42:C45)</f>
        <v>0</v>
      </c>
      <c r="D41" s="13" t="s">
        <v>75</v>
      </c>
      <c r="E41" s="12">
        <v>0</v>
      </c>
      <c r="F41" s="12">
        <v>0</v>
      </c>
    </row>
    <row r="42" spans="1:6" x14ac:dyDescent="0.25">
      <c r="A42" s="13" t="s">
        <v>76</v>
      </c>
      <c r="B42" s="12">
        <v>0</v>
      </c>
      <c r="C42" s="12">
        <v>0</v>
      </c>
      <c r="D42" s="11" t="s">
        <v>77</v>
      </c>
      <c r="E42" s="12">
        <f>SUM(E43:E45)</f>
        <v>0</v>
      </c>
      <c r="F42" s="12">
        <f>SUM(F43:F45)</f>
        <v>0</v>
      </c>
    </row>
    <row r="43" spans="1:6" x14ac:dyDescent="0.25">
      <c r="A43" s="13" t="s">
        <v>78</v>
      </c>
      <c r="B43" s="12">
        <v>0</v>
      </c>
      <c r="C43" s="12">
        <v>0</v>
      </c>
      <c r="D43" s="13" t="s">
        <v>79</v>
      </c>
      <c r="E43" s="12">
        <v>0</v>
      </c>
      <c r="F43" s="12">
        <v>0</v>
      </c>
    </row>
    <row r="44" spans="1:6" x14ac:dyDescent="0.25">
      <c r="A44" s="13" t="s">
        <v>80</v>
      </c>
      <c r="B44" s="12">
        <v>0</v>
      </c>
      <c r="C44" s="12">
        <v>0</v>
      </c>
      <c r="D44" s="13" t="s">
        <v>81</v>
      </c>
      <c r="E44" s="12">
        <v>0</v>
      </c>
      <c r="F44" s="12">
        <v>0</v>
      </c>
    </row>
    <row r="45" spans="1:6" x14ac:dyDescent="0.25">
      <c r="A45" s="13" t="s">
        <v>82</v>
      </c>
      <c r="B45" s="12">
        <v>0</v>
      </c>
      <c r="C45" s="12">
        <v>0</v>
      </c>
      <c r="D45" s="13" t="s">
        <v>83</v>
      </c>
      <c r="E45" s="12">
        <v>0</v>
      </c>
      <c r="F45" s="12">
        <v>0</v>
      </c>
    </row>
    <row r="46" spans="1:6" x14ac:dyDescent="0.25">
      <c r="A46" s="10"/>
      <c r="B46" s="14"/>
      <c r="C46" s="14"/>
      <c r="D46" s="10"/>
      <c r="E46" s="14"/>
      <c r="F46" s="14"/>
    </row>
    <row r="47" spans="1:6" x14ac:dyDescent="0.25">
      <c r="A47" s="3" t="s">
        <v>84</v>
      </c>
      <c r="B47" s="4">
        <f>B9+B17+B25+B31+B37+B38+B41</f>
        <v>553333067</v>
      </c>
      <c r="C47" s="4">
        <f>C9+C17+C25+C31+C37+C38+C41</f>
        <v>539922677</v>
      </c>
      <c r="D47" s="2" t="s">
        <v>85</v>
      </c>
      <c r="E47" s="4">
        <f>E9+E19+E23+E26+E27+E31+E38+E42</f>
        <v>27409165</v>
      </c>
      <c r="F47" s="4">
        <f>F9+F19+F23+F26+F27+F31+F38+F42</f>
        <v>30271845</v>
      </c>
    </row>
    <row r="48" spans="1:6" x14ac:dyDescent="0.25">
      <c r="A48" s="10"/>
      <c r="B48" s="14"/>
      <c r="C48" s="14"/>
      <c r="D48" s="10"/>
      <c r="E48" s="14"/>
      <c r="F48" s="14"/>
    </row>
    <row r="49" spans="1:6" x14ac:dyDescent="0.25">
      <c r="A49" s="2" t="s">
        <v>86</v>
      </c>
      <c r="B49" s="14"/>
      <c r="C49" s="14"/>
      <c r="D49" s="2" t="s">
        <v>87</v>
      </c>
      <c r="E49" s="14"/>
      <c r="F49" s="14"/>
    </row>
    <row r="50" spans="1:6" x14ac:dyDescent="0.25">
      <c r="A50" s="11" t="s">
        <v>88</v>
      </c>
      <c r="B50" s="12">
        <v>0</v>
      </c>
      <c r="C50" s="12">
        <v>0</v>
      </c>
      <c r="D50" s="11" t="s">
        <v>89</v>
      </c>
      <c r="E50" s="12">
        <v>0</v>
      </c>
      <c r="F50" s="12">
        <v>0</v>
      </c>
    </row>
    <row r="51" spans="1:6" x14ac:dyDescent="0.25">
      <c r="A51" s="11" t="s">
        <v>90</v>
      </c>
      <c r="B51" s="12">
        <v>214329335</v>
      </c>
      <c r="C51" s="12">
        <v>220387577</v>
      </c>
      <c r="D51" s="11" t="s">
        <v>91</v>
      </c>
      <c r="E51" s="12">
        <v>0</v>
      </c>
      <c r="F51" s="12">
        <v>0</v>
      </c>
    </row>
    <row r="52" spans="1:6" x14ac:dyDescent="0.25">
      <c r="A52" s="11" t="s">
        <v>92</v>
      </c>
      <c r="B52" s="12">
        <v>46969029</v>
      </c>
      <c r="C52" s="12">
        <v>46969029</v>
      </c>
      <c r="D52" s="11" t="s">
        <v>93</v>
      </c>
      <c r="E52" s="12">
        <v>0</v>
      </c>
      <c r="F52" s="12">
        <v>0</v>
      </c>
    </row>
    <row r="53" spans="1:6" x14ac:dyDescent="0.25">
      <c r="A53" s="11" t="s">
        <v>94</v>
      </c>
      <c r="B53" s="12">
        <v>25258305</v>
      </c>
      <c r="C53" s="12">
        <v>25107675</v>
      </c>
      <c r="D53" s="11" t="s">
        <v>95</v>
      </c>
      <c r="E53" s="12">
        <v>0</v>
      </c>
      <c r="F53" s="12">
        <v>0</v>
      </c>
    </row>
    <row r="54" spans="1:6" x14ac:dyDescent="0.25">
      <c r="A54" s="11" t="s">
        <v>96</v>
      </c>
      <c r="B54" s="12">
        <v>4191218</v>
      </c>
      <c r="C54" s="12">
        <v>4074638</v>
      </c>
      <c r="D54" s="11" t="s">
        <v>97</v>
      </c>
      <c r="E54" s="12">
        <v>0</v>
      </c>
      <c r="F54" s="12">
        <v>0</v>
      </c>
    </row>
    <row r="55" spans="1:6" x14ac:dyDescent="0.25">
      <c r="A55" s="11" t="s">
        <v>98</v>
      </c>
      <c r="B55" s="12">
        <v>-45707944</v>
      </c>
      <c r="C55" s="12">
        <v>-44709484</v>
      </c>
      <c r="D55" s="15" t="s">
        <v>99</v>
      </c>
      <c r="E55" s="12">
        <v>0</v>
      </c>
      <c r="F55" s="12">
        <v>0</v>
      </c>
    </row>
    <row r="56" spans="1:6" x14ac:dyDescent="0.25">
      <c r="A56" s="11" t="s">
        <v>100</v>
      </c>
      <c r="B56" s="12">
        <v>0</v>
      </c>
      <c r="C56" s="12">
        <v>0</v>
      </c>
      <c r="D56" s="10"/>
      <c r="E56" s="14"/>
      <c r="F56" s="14"/>
    </row>
    <row r="57" spans="1:6" x14ac:dyDescent="0.25">
      <c r="A57" s="11" t="s">
        <v>101</v>
      </c>
      <c r="B57" s="12">
        <v>0</v>
      </c>
      <c r="C57" s="12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25">
      <c r="A58" s="11" t="s">
        <v>103</v>
      </c>
      <c r="B58" s="12">
        <v>0</v>
      </c>
      <c r="C58" s="12">
        <v>0</v>
      </c>
      <c r="D58" s="10"/>
      <c r="E58" s="14"/>
      <c r="F58" s="14"/>
    </row>
    <row r="59" spans="1:6" x14ac:dyDescent="0.25">
      <c r="A59" s="10"/>
      <c r="B59" s="14"/>
      <c r="C59" s="14"/>
      <c r="D59" s="2" t="s">
        <v>104</v>
      </c>
      <c r="E59" s="4">
        <f>E47+E57</f>
        <v>27409165</v>
      </c>
      <c r="F59" s="4">
        <f>F47+F57</f>
        <v>30271845</v>
      </c>
    </row>
    <row r="60" spans="1:6" x14ac:dyDescent="0.25">
      <c r="A60" s="3" t="s">
        <v>105</v>
      </c>
      <c r="B60" s="4">
        <f>SUM(B50:B58)</f>
        <v>245039943</v>
      </c>
      <c r="C60" s="4">
        <f>SUM(C50:C58)</f>
        <v>251829435</v>
      </c>
      <c r="D60" s="10"/>
      <c r="E60" s="14"/>
      <c r="F60" s="14"/>
    </row>
    <row r="61" spans="1:6" x14ac:dyDescent="0.25">
      <c r="A61" s="10"/>
      <c r="B61" s="14"/>
      <c r="C61" s="14"/>
      <c r="D61" s="16" t="s">
        <v>106</v>
      </c>
      <c r="E61" s="14"/>
      <c r="F61" s="14"/>
    </row>
    <row r="62" spans="1:6" x14ac:dyDescent="0.25">
      <c r="A62" s="3" t="s">
        <v>107</v>
      </c>
      <c r="B62" s="4">
        <f>SUM(B47+B60)</f>
        <v>798373010</v>
      </c>
      <c r="C62" s="4">
        <f>SUM(C47+C60)</f>
        <v>791752112</v>
      </c>
      <c r="D62" s="10"/>
      <c r="E62" s="14"/>
      <c r="F62" s="14"/>
    </row>
    <row r="63" spans="1:6" x14ac:dyDescent="0.25">
      <c r="A63" s="10"/>
      <c r="B63" s="10"/>
      <c r="C63" s="10"/>
      <c r="D63" s="17" t="s">
        <v>108</v>
      </c>
      <c r="E63" s="12">
        <f>SUM(E64:E66)</f>
        <v>258531590</v>
      </c>
      <c r="F63" s="12">
        <f>SUM(F64:F66)</f>
        <v>258531590</v>
      </c>
    </row>
    <row r="64" spans="1:6" x14ac:dyDescent="0.25">
      <c r="A64" s="10"/>
      <c r="B64" s="10"/>
      <c r="C64" s="10"/>
      <c r="D64" s="11" t="s">
        <v>109</v>
      </c>
      <c r="E64" s="12">
        <v>171071619</v>
      </c>
      <c r="F64" s="12">
        <v>171071619</v>
      </c>
    </row>
    <row r="65" spans="1:6" x14ac:dyDescent="0.25">
      <c r="A65" s="10"/>
      <c r="B65" s="10"/>
      <c r="C65" s="10"/>
      <c r="D65" s="15" t="s">
        <v>110</v>
      </c>
      <c r="E65" s="12">
        <v>87459971</v>
      </c>
      <c r="F65" s="12">
        <v>87459971</v>
      </c>
    </row>
    <row r="66" spans="1:6" x14ac:dyDescent="0.25">
      <c r="A66" s="10"/>
      <c r="B66" s="10"/>
      <c r="C66" s="10"/>
      <c r="D66" s="11" t="s">
        <v>111</v>
      </c>
      <c r="E66" s="12">
        <v>0</v>
      </c>
      <c r="F66" s="12">
        <v>0</v>
      </c>
    </row>
    <row r="67" spans="1:6" x14ac:dyDescent="0.25">
      <c r="A67" s="10"/>
      <c r="B67" s="10"/>
      <c r="C67" s="10"/>
      <c r="D67" s="10"/>
      <c r="E67" s="14"/>
      <c r="F67" s="14"/>
    </row>
    <row r="68" spans="1:6" x14ac:dyDescent="0.25">
      <c r="A68" s="10"/>
      <c r="B68" s="10"/>
      <c r="C68" s="10"/>
      <c r="D68" s="17" t="s">
        <v>112</v>
      </c>
      <c r="E68" s="12">
        <f>SUM(E69:E73)</f>
        <v>512432255</v>
      </c>
      <c r="F68" s="12">
        <f>SUM(F69:F73)</f>
        <v>502948677</v>
      </c>
    </row>
    <row r="69" spans="1:6" x14ac:dyDescent="0.25">
      <c r="A69" s="18"/>
      <c r="B69" s="10"/>
      <c r="C69" s="10"/>
      <c r="D69" s="11" t="s">
        <v>113</v>
      </c>
      <c r="E69" s="12">
        <v>9483579</v>
      </c>
      <c r="F69" s="12">
        <v>33803359</v>
      </c>
    </row>
    <row r="70" spans="1:6" x14ac:dyDescent="0.25">
      <c r="A70" s="18"/>
      <c r="B70" s="10"/>
      <c r="C70" s="10"/>
      <c r="D70" s="11" t="s">
        <v>114</v>
      </c>
      <c r="E70" s="12">
        <v>489908038</v>
      </c>
      <c r="F70" s="12">
        <v>463205486</v>
      </c>
    </row>
    <row r="71" spans="1:6" x14ac:dyDescent="0.25">
      <c r="A71" s="18"/>
      <c r="B71" s="10"/>
      <c r="C71" s="10"/>
      <c r="D71" s="11" t="s">
        <v>115</v>
      </c>
      <c r="E71" s="12">
        <v>3005471</v>
      </c>
      <c r="F71" s="12">
        <v>3005471</v>
      </c>
    </row>
    <row r="72" spans="1:6" x14ac:dyDescent="0.25">
      <c r="A72" s="18"/>
      <c r="B72" s="10"/>
      <c r="C72" s="10"/>
      <c r="D72" s="11" t="s">
        <v>116</v>
      </c>
      <c r="E72" s="12">
        <v>11362486</v>
      </c>
      <c r="F72" s="12">
        <v>4261680</v>
      </c>
    </row>
    <row r="73" spans="1:6" x14ac:dyDescent="0.25">
      <c r="A73" s="18"/>
      <c r="B73" s="10"/>
      <c r="C73" s="10"/>
      <c r="D73" s="11" t="s">
        <v>117</v>
      </c>
      <c r="E73" s="12">
        <v>-1327319</v>
      </c>
      <c r="F73" s="12">
        <v>-1327319</v>
      </c>
    </row>
    <row r="74" spans="1:6" x14ac:dyDescent="0.25">
      <c r="A74" s="18"/>
      <c r="B74" s="10"/>
      <c r="C74" s="10"/>
      <c r="D74" s="10"/>
      <c r="E74" s="14"/>
      <c r="F74" s="14"/>
    </row>
    <row r="75" spans="1:6" x14ac:dyDescent="0.25">
      <c r="A75" s="18"/>
      <c r="B75" s="10"/>
      <c r="C75" s="10"/>
      <c r="D75" s="17" t="s">
        <v>118</v>
      </c>
      <c r="E75" s="12">
        <f>E76+E77</f>
        <v>0</v>
      </c>
      <c r="F75" s="12">
        <f>F76+F77</f>
        <v>0</v>
      </c>
    </row>
    <row r="76" spans="1:6" x14ac:dyDescent="0.25">
      <c r="A76" s="18"/>
      <c r="B76" s="10"/>
      <c r="C76" s="10"/>
      <c r="D76" s="11" t="s">
        <v>119</v>
      </c>
      <c r="E76" s="12">
        <v>0</v>
      </c>
      <c r="F76" s="12">
        <v>0</v>
      </c>
    </row>
    <row r="77" spans="1:6" x14ac:dyDescent="0.25">
      <c r="A77" s="18"/>
      <c r="B77" s="10"/>
      <c r="C77" s="10"/>
      <c r="D77" s="11" t="s">
        <v>120</v>
      </c>
      <c r="E77" s="12">
        <v>0</v>
      </c>
      <c r="F77" s="12">
        <v>0</v>
      </c>
    </row>
    <row r="78" spans="1:6" x14ac:dyDescent="0.25">
      <c r="A78" s="18"/>
      <c r="B78" s="10"/>
      <c r="C78" s="10"/>
      <c r="D78" s="10"/>
      <c r="E78" s="14"/>
      <c r="F78" s="14"/>
    </row>
    <row r="79" spans="1:6" x14ac:dyDescent="0.25">
      <c r="A79" s="18"/>
      <c r="B79" s="10"/>
      <c r="C79" s="10"/>
      <c r="D79" s="2" t="s">
        <v>121</v>
      </c>
      <c r="E79" s="4">
        <f>E63+E68+E75</f>
        <v>770963845</v>
      </c>
      <c r="F79" s="4">
        <f>F63+F68+F75</f>
        <v>761480267</v>
      </c>
    </row>
    <row r="80" spans="1:6" x14ac:dyDescent="0.25">
      <c r="A80" s="18"/>
      <c r="B80" s="10"/>
      <c r="C80" s="10"/>
      <c r="D80" s="10"/>
      <c r="E80" s="14"/>
      <c r="F80" s="14"/>
    </row>
    <row r="81" spans="1:6" x14ac:dyDescent="0.25">
      <c r="A81" s="18"/>
      <c r="B81" s="10"/>
      <c r="C81" s="10"/>
      <c r="D81" s="2" t="s">
        <v>122</v>
      </c>
      <c r="E81" s="4">
        <f>E59+E79</f>
        <v>798373010</v>
      </c>
      <c r="F81" s="4">
        <f>F59+F79</f>
        <v>791752112</v>
      </c>
    </row>
    <row r="82" spans="1:6" x14ac:dyDescent="0.25">
      <c r="A82" s="19"/>
      <c r="B82" s="20"/>
      <c r="C82" s="20"/>
      <c r="D82" s="20"/>
      <c r="E82" s="21"/>
      <c r="F82" s="21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  <ignoredErrors>
    <ignoredError sqref="B9:C30 E9:F81 B32:C62" unlockedFormula="1"/>
    <ignoredError sqref="B31:C31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Carlo Mota</cp:lastModifiedBy>
  <cp:revision/>
  <cp:lastPrinted>2026-04-22T17:48:58Z</cp:lastPrinted>
  <dcterms:created xsi:type="dcterms:W3CDTF">2023-03-16T22:14:51Z</dcterms:created>
  <dcterms:modified xsi:type="dcterms:W3CDTF">2026-04-22T17:49:05Z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